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3256" windowHeight="13176"/>
  </bookViews>
  <sheets>
    <sheet name="Sheet1" sheetId="1" r:id="rId1"/>
  </sheets>
  <definedNames>
    <definedName name="_xlnm.Print_Area" localSheetId="0">Sheet1!$A$1:$J$149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7" i="1" l="1"/>
  <c r="J133" i="1" s="1"/>
  <c r="J39" i="1"/>
  <c r="J130" i="1" s="1"/>
  <c r="J82" i="1"/>
  <c r="J131" i="1" s="1"/>
  <c r="J98" i="1"/>
  <c r="J132" i="1" s="1"/>
  <c r="J135" i="1" l="1"/>
  <c r="J136" i="1" l="1"/>
  <c r="J137" i="1" s="1"/>
</calcChain>
</file>

<file path=xl/sharedStrings.xml><?xml version="1.0" encoding="utf-8"?>
<sst xmlns="http://schemas.openxmlformats.org/spreadsheetml/2006/main" count="146" uniqueCount="99">
  <si>
    <t>Prije početka radova na rušenju potrebno je ograditi čitavu građevinu mentalnom zaštitnom ogradom kojom će se spriječiti nekontrolirani pristup osoba u zonu rušenja. Također je potrebno organizirati nesmetan pristup vozilima hitne pomoći do dvorišnog ulaza, a svim vozilima zabraniti parkiranje unutar zajedničkog komunikacijskog prostora.</t>
  </si>
  <si>
    <t>Također je potrebnu svu instalaciju objekta, vodu, struju, telefon i odvodnju odspojiti iz gradske mreže uz prisutnost i suglasnost nadležnih osoba tvrtki što je sadržano u jediničnim cijenama troškovnika.</t>
  </si>
  <si>
    <t>Ručno razgrađivanje odnosi se na pokrov, drvenu krovnu konstrukciju, građevinsku stolariju, limariju građevine, samostalne dimnjake, metalne ograde stubišta, radijatorske cijevne mreže centralnog grijanja te vanjskih stupova i ograda.</t>
  </si>
  <si>
    <t>Zgrada je izrađena od različitih građevinskih materijala (beton, kamen, opeka, drvo itd.) iste treba sortirati prema vrsti i zasebno odvoziti na ovlaštenu gradsku deponiju ili ovlaštenim tvrtkama registriranim za skladištenje opasnog otpada.</t>
  </si>
  <si>
    <t>U jediničnim cijenama pojedinih radova uključeni su svi troškovi nastali na utovaru, odvozu i trajnom zbrinjavanju otpada (pristojbe za otpad u jedničnoj cijeni).</t>
  </si>
  <si>
    <t>Nakon izvedenih sati radova na ručnoj demontaži pristupa se strojnom rušenju nosivih zidova, međukatnih konstrukcija i temelja sa svim pripadajućim slojevima uključivo utovar i odvoz na gradsku deponiju sa plaćanjem naknade za zbrinjavanje otpada.</t>
  </si>
  <si>
    <t>TROŠKOVNIK RADOVA</t>
  </si>
  <si>
    <t>I</t>
  </si>
  <si>
    <t>PRIPREMNI RADOVI</t>
  </si>
  <si>
    <t>1.</t>
  </si>
  <si>
    <t>Jed. Mjera</t>
  </si>
  <si>
    <t>Količina</t>
  </si>
  <si>
    <t>Cijena</t>
  </si>
  <si>
    <t>Ukupno</t>
  </si>
  <si>
    <t>Obračun po kompletu</t>
  </si>
  <si>
    <t>kompl</t>
  </si>
  <si>
    <t>2.</t>
  </si>
  <si>
    <t xml:space="preserve">Obračun po m ograde </t>
  </si>
  <si>
    <t>m</t>
  </si>
  <si>
    <t>3.</t>
  </si>
  <si>
    <t>4.</t>
  </si>
  <si>
    <t>5.</t>
  </si>
  <si>
    <t>I  UKUPNO:</t>
  </si>
  <si>
    <t>II</t>
  </si>
  <si>
    <t>DEMONTAŽA I RAZGRAĐIVANJE</t>
  </si>
  <si>
    <t>kom</t>
  </si>
  <si>
    <t>Obračun po komadu</t>
  </si>
  <si>
    <t>Obračun po m2 demontiranog pokrova</t>
  </si>
  <si>
    <t>m2</t>
  </si>
  <si>
    <t>Obračun po m2 demontiranog opšava</t>
  </si>
  <si>
    <t>6.</t>
  </si>
  <si>
    <t>7.</t>
  </si>
  <si>
    <t>stolarija</t>
  </si>
  <si>
    <t>-</t>
  </si>
  <si>
    <t>10.</t>
  </si>
  <si>
    <t>umivaonik komplet</t>
  </si>
  <si>
    <t>II  UKUPNO:</t>
  </si>
  <si>
    <t>III</t>
  </si>
  <si>
    <t>RUŠENJA KONSTRUKCIJE</t>
  </si>
  <si>
    <t>Obračun po m3</t>
  </si>
  <si>
    <t>m3</t>
  </si>
  <si>
    <t>III  UKUPNO:</t>
  </si>
  <si>
    <t>IV</t>
  </si>
  <si>
    <t>UREĐENJE OKOLIŠA</t>
  </si>
  <si>
    <t xml:space="preserve">Obračun po m3 u zbijenom stanju </t>
  </si>
  <si>
    <t>nasipni materijal 0-200 mm</t>
  </si>
  <si>
    <t xml:space="preserve">Obračun po m3 ugrađenog materijala </t>
  </si>
  <si>
    <t>IV  UKUPNO:</t>
  </si>
  <si>
    <t>REKAPITULACIJA</t>
  </si>
  <si>
    <t xml:space="preserve">PRIPREMNI RADOVI </t>
  </si>
  <si>
    <t>........................................................................................</t>
  </si>
  <si>
    <t xml:space="preserve">DEMONTAŽE I RAZGRAĐIVANJE </t>
  </si>
  <si>
    <t xml:space="preserve">RUŠENJA KONSTRUKCIJE </t>
  </si>
  <si>
    <t xml:space="preserve">UREĐENJE OKOLIŠA </t>
  </si>
  <si>
    <t>UKUPNO:</t>
  </si>
  <si>
    <t>SVEUKUPNO:</t>
  </si>
  <si>
    <t>PDV 25%:</t>
  </si>
  <si>
    <t>INVESTITOR:</t>
  </si>
  <si>
    <t>GRAĐEVINA:</t>
  </si>
  <si>
    <t>Doprema i postava zaštitne gradilišne ograde visine 2,0 m komplet s držačima koji spriječavaju pad ograde. Ograda se izvodi od pocinčanih čeličnih okvira s ispunom od profiliranog čeličnog lima ili zaštitnom jutenom tkaninom. Funkcija ograde je da osigura vizualnu zaštitu izvođenja radova te da spriječi nekontrolirani pristup osoba u gradilišni prostor.</t>
  </si>
  <si>
    <t>Nabava i ugradnja granuliranog materijala 4-8 mm u sloju debljine 2-4 cm kao završni sloju parkirališne površine uključivo razastiranje i planiranje.</t>
  </si>
  <si>
    <t>STAMBENA I GOSPODARSKA GRAĐEVINA</t>
  </si>
  <si>
    <t>OPĆINA JOSIPDOL</t>
  </si>
  <si>
    <t>Ogulinska 12, JOSIPDOL</t>
  </si>
  <si>
    <t>Oštarije</t>
  </si>
  <si>
    <t>k.č. 1645, k.o. Oštarije</t>
  </si>
  <si>
    <t xml:space="preserve">Mjesto uklanjanja i rušenja stambene i gospodarske građevine na k.č. 1645, k.o. Oštarije u naselju Oštarije, neposredno uz državnu cestu D 42, u neposrednoj blizini Osnovne škole Oštarije i Doma zdravlja Oštarije. </t>
  </si>
  <si>
    <t>Stambena građevina  je izvedena kao prizemnica , sa djelomičnim ukopanim podrumom i tavanskim prostorim bez pristupa. Stambena građevina izvedena je na kamenim i betonskim temeljima, od čega su podrumski zidovi izvedeni od kamena sa drvenom stropnom konstrukcijom, zidovi prizemlja su izvedeni od pune opeke sa stropnom konstrukcijom od drvenog grednika. Nosivi zidovi podruma debljine su 48cm, sa horizontalnim serklažem od betona, a zidovi prizemlja su debljine 40cm, sa drvenom stropnom konstrukcijom. Pregradni zidovi izvedeni su od pune opeke debljienzidova od 15-20cm, obostrano ožbukani. Stropnna konstrukcija izveden je od drvenih letvica sa vapneno cementnom žbukom. Krovna konstrukcija izvedena je od četinarske građe kao asimetrična sa pokrovom od utorenog betonskog i glinenog crijepa. Krovna limarija izvedena je od pocinčanog lima. Vanjska i unutarnja stolarija izveden aj od drva četinarske građe ostakljena sa običnim staklom.</t>
  </si>
  <si>
    <t>Radove na razgrađivanju poslovne građevine potrebno je izvoditi po djelovima objekta, ručno i strojno.Unutar srednjeg nosivog zida nalaze se dva jednocilindrićna dimnjaka koji su izvedeni od pune opeke. Gospodarska građevina nalazi se u dvorišnom dijelu građevinske parcele, izvedena od kamenih zidova i zidova od betonskog bloka. Stropna konstrukcija izvedena je od drvenog grednika sa asimetričnom krovnom konstrukcijom i pokrovom od utorenog crijepa. Unutarnja i vanjska stolarija je drvena, unutarnji i vanjski zidovi neožbukani, sa djelomičnim opšavom od daske 24mm. Podovi su djelomično od betona, a djelomično zemljani. Obje građevine povezuju ogradni kameni zidovi visine 1.6-2,0m,dok je na uličnom pročelju izvedena metalna zaštitna ograda visine 1,0m.</t>
  </si>
  <si>
    <t>Nakon izvednih radova na rušenju stambene i gospodarske zgrade potrebno je očitisti čitavu površinu lokacije stare zgrade te zaravnati teren, ugraditi i uvaljati tampon u sloju 10 cm i granulirani pijeska 4-8 u sloju 2 cm.</t>
  </si>
  <si>
    <t xml:space="preserve">Demontaža fasadnog opšava na gospodarskoj građevini od drvenog daščanog opšav, komplet sa utovarom i odvozom na trajnu deponiju uključivo plaćanje naknade za zbrinjavanje otpada.  </t>
  </si>
  <si>
    <t>Demontaža vanjske i unutarnje stolarije stambene i gospodarske građevine, komplet sa prijenosom na gradilišnu deponiju, utovar u vozilo i odvoz na trajnu deponiju uključivo sve naknade i pristojbe te razgrađivanja ostakljenih djelova stolarije. U stavku je uključena demontaža podnih obloga - brodskog poda s prijenosom na gradilišnu deponiju i nadalje do ovlaštene tvrtke za zbrinjavanje otpada .</t>
  </si>
  <si>
    <t>brodski pod</t>
  </si>
  <si>
    <t>Demontaža i rušenje međnih kamenih i ogradnih zidova od kamena i betona visine 1,6-2,0m sa utovarom i odvozom na gradilišnu deponiju.</t>
  </si>
  <si>
    <t>Demontaža pokrova stambene i gospodarske</t>
  </si>
  <si>
    <t>zahodski čučavac komplet</t>
  </si>
  <si>
    <t xml:space="preserve">Demontaža sanitarnih uređaja sa utovarom i prijenosom na gradilišnu deponiju i nadalje na ovlaštenu deponiju grada Ogulina s plaćanjem naknade za odlaganje otpada </t>
  </si>
  <si>
    <t>RUŠENJE I UKLANJANJE  STAMBENE I GOSPODARSKE GRAĐEVINE</t>
  </si>
  <si>
    <t>Doprema i postava likovne gradilišne signalizacije koja označava opasnosti od izvođenja radova na rušenju te prometne signalizacije organizacije gradilišnog prometa sa državnom cestom D 42.</t>
  </si>
  <si>
    <t>Obračun po m3 u izvedenom stanju</t>
  </si>
  <si>
    <t>građevine od utorenog glinenog i betonskog crijepa te valovitog limenog pokrova, komplet s odlaganjem na gradilišnu deponiju sa slaganjem na palete.   Radnici na demontaži moraju koristiti sve mjera zaštite zdravlja i sigurnosti uz obveznu uporabu posebne zaštitne opreme sukladno posebnim propisima zaštite na radu. Stavka uključuje plaćanje naknade za trajno zbrinjavanje i deponiranje ovlaštenim tvrtkama za trajno zbrinjavanje sa plaćanjem naknade.</t>
  </si>
  <si>
    <t>Demontaža  krovnog opšava stambene i gospodarske građevine -  vjetrovnih lajsni, opšava dimnjaka, opšava napusta ravnog krova, horizontalnih i vertikalnih oluka prozorskih klupčica itd. Od pocinčanog lima d=0,50 mm komplet sa svim spojnim i pričvrsnim priborom. Elementi opšava se deponiraju na gradilišnoj deponiji i trajno zbrinjavaju u ovlaštenoj tvrtki registriranoj za metalni otpad.</t>
  </si>
  <si>
    <t>komplet</t>
  </si>
  <si>
    <t>Demontaža metalnih ulaznih vrata između ogradnog zida stambene i gospodarske građevine dim. 400/160 cm,te garažnih otklopnih vrata dim.300X215 cm, metalne ulične ograde visine 1,0m, uključivo metalna ulazna vrata te metalnih stupova ulazne nadstrešnice, komplet sa utovarom  i prijenosom na gradilišnu deponiju.</t>
  </si>
  <si>
    <t>Obračun po m2 ortogonalne projekcije</t>
  </si>
  <si>
    <t>Demontaža krovne konstrukcije stambene i gospodarske građevine izvedene od četinarske građe kompletno sa svim spojnim i pričvrsnim priborom., uključivo drvenu stropnu konstrukciju stropa nad prizemljem i stropa nad podrumom sa svim slojevima, ,koja je povezana sa krovnom konstrukcijom.Građa se ručno odspaja, prenosi i deponira na gradilištu. Prilikom demontaže odvaja se dobra od dotrajale građe. Dotrajala građa utovaruje se i odvozi na trajnu deponiju uključivo plaćanje naknade za trajno zbrinjavanje otpada. U cijeni demontaže su svi slojevi krovne konstrukcije , letve, daščani opšavi, palisada, itd.</t>
  </si>
  <si>
    <t>Strojno rušenje nosivih i pregradnih zidova od opeke u prizemlju građevine stambene građevine, debljine 40 cm i 15-20cm  te betonske ploče sanitarnog čvora i temelja nižeg dijela objekta,uključivo dimnjaka od pune opeke od kote prizemlja do stropne konstrukcije nad prizemljem,uključivo podne ploče i takaste temelje prizemnog dijela građevine,  komplet sa usitnjavanjem betonskih elemenata s utovarom i odvozom na trajnu ovlaštenu deponiju uključivo plaćanje naknade za zbrinjavanje otpada . U cijenu odvoza uračunati koeficijent rastresitosti. Obračun po m3 u izvedenom stanju</t>
  </si>
  <si>
    <t>Obračun po m3 u izvrednom stanju</t>
  </si>
  <si>
    <t>Strojno rušenje nosivih konstruktivnih zidova podruma stambene građevine  od kamena , komplet sa horizontalnim serklažima od betona  sa usitnjavanjem na manje elemente, uključivo utovar i odvoz na trajnu ovlaštenu deponiju sa plaćanjem naknade za zbrinjavanje otpada. U cijenu odvoza uračunati koeficijent rastresitosti</t>
  </si>
  <si>
    <t xml:space="preserve">Strojno rušenje nosivih zidova od kamena i betonskih blokova gospodarske građevine, umključivo ab ploču garaže,  komplet sa usitnjavanjem na manje elemente uključivo ab ploču garaže, komplet sa  utovarom i odvozom na trajnu ovlaštenu deponiju s plaćanjem naknade za zbrinjavanje otpada. U cijenu odvoza uračunati koeficijent rastresitosti. </t>
  </si>
  <si>
    <t>.............................................................................................................</t>
  </si>
  <si>
    <t>.......................................................................................</t>
  </si>
  <si>
    <t>Milivoj Štajduhar, ing.građ.</t>
  </si>
  <si>
    <t>Odspajanje instalacija stambene i gospodarske  građevine s ovlaštenim prestavnicima ODS HEP Pogon Ogulin, Vodovod i kanalizacija d.o.o. Ogulin, HT d.d. Ogulin. Stavka podrazumijeva sve radnje na odspajanju navedenih instalacija iz distribucijske mreže navedenih distributera uključivo plaćanje svih naknada i taksi. Odspajanje se vrši na način da se blindiraju svi dovodi u kontrolnih šahtovima, glavnim napojnim vodovima uključivo sav spojni i pričvrsni materijal.</t>
  </si>
  <si>
    <t xml:space="preserve">Nabava, doprema i ugradnja nasipnog materijala granulacije 0-200 mm za nasipavanje građevne jame podruma, sa dopremom i ugradnjom zemlje I ktg u sloju debljine 20cm uključivo valjanje i zbijanje ugrađenih slojeva. Na mjestu razgrađenog podruma ugrađuje se zamjenski materijal konstruktivne postojanosti. </t>
  </si>
  <si>
    <t>zenđmlja I klase</t>
  </si>
  <si>
    <t xml:space="preserve">U Vrbovskom, OŽUJAK 2021. </t>
  </si>
  <si>
    <t>Ovlašteni inženjer:</t>
  </si>
  <si>
    <t>G1205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</si>
</sst>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6"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0"/>
      <color theme="1"/>
      <name val="Calibri"/>
      <family val="2"/>
      <charset val="238"/>
      <scheme val="minor"/>
    </font>
    <font>
      <b/>
      <sz val="14"/>
      <color theme="1"/>
      <name val="Calibri"/>
      <family val="2"/>
      <charset val="238"/>
      <scheme val="minor"/>
    </font>
    <font>
      <sz val="12"/>
      <color theme="1"/>
      <name val="Calibri"/>
      <family val="2"/>
      <charset val="238"/>
      <scheme val="minor"/>
    </font>
  </fonts>
  <fills count="7">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
    <border>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53">
    <xf numFmtId="0" fontId="0" fillId="0" borderId="0" xfId="0"/>
    <xf numFmtId="0" fontId="2" fillId="0" borderId="0" xfId="0" applyFont="1"/>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xf numFmtId="0" fontId="0" fillId="2" borderId="1" xfId="0" applyFill="1" applyBorder="1" applyAlignment="1">
      <alignment horizontal="center" vertical="top"/>
    </xf>
    <xf numFmtId="0" fontId="0" fillId="2" borderId="1" xfId="0" applyFill="1" applyBorder="1"/>
    <xf numFmtId="0" fontId="3" fillId="2" borderId="1" xfId="0" applyFont="1" applyFill="1" applyBorder="1"/>
    <xf numFmtId="164" fontId="0" fillId="2" borderId="1" xfId="0" applyNumberFormat="1" applyFill="1" applyBorder="1"/>
    <xf numFmtId="0" fontId="2" fillId="4" borderId="1" xfId="0" applyFont="1" applyFill="1" applyBorder="1" applyAlignment="1">
      <alignment horizontal="center" vertical="center"/>
    </xf>
    <xf numFmtId="0" fontId="2" fillId="4" borderId="1" xfId="0" applyFont="1" applyFill="1" applyBorder="1"/>
    <xf numFmtId="0" fontId="0" fillId="4" borderId="1" xfId="0" applyFill="1" applyBorder="1"/>
    <xf numFmtId="0" fontId="1" fillId="4" borderId="1" xfId="0" applyFont="1" applyFill="1" applyBorder="1" applyAlignment="1">
      <alignment horizontal="center" vertical="center"/>
    </xf>
    <xf numFmtId="0" fontId="1" fillId="4" borderId="1" xfId="0" applyFont="1" applyFill="1" applyBorder="1"/>
    <xf numFmtId="0" fontId="0" fillId="4" borderId="2" xfId="0" applyFill="1" applyBorder="1" applyAlignment="1">
      <alignment horizontal="center" vertical="center"/>
    </xf>
    <xf numFmtId="0" fontId="0" fillId="4" borderId="2" xfId="0" applyFill="1" applyBorder="1"/>
    <xf numFmtId="0" fontId="0" fillId="6" borderId="0" xfId="0" applyFill="1" applyAlignment="1">
      <alignment horizontal="center" vertical="center"/>
    </xf>
    <xf numFmtId="164" fontId="0" fillId="0" borderId="0" xfId="0" applyNumberFormat="1"/>
    <xf numFmtId="164" fontId="0" fillId="4" borderId="1" xfId="0" applyNumberFormat="1" applyFill="1" applyBorder="1"/>
    <xf numFmtId="164" fontId="0" fillId="0" borderId="0" xfId="0" applyNumberFormat="1" applyAlignment="1">
      <alignment wrapText="1"/>
    </xf>
    <xf numFmtId="164" fontId="0" fillId="4" borderId="2" xfId="0" applyNumberFormat="1" applyFill="1" applyBorder="1"/>
    <xf numFmtId="0" fontId="0" fillId="0" borderId="0" xfId="0" applyAlignment="1"/>
    <xf numFmtId="0" fontId="2" fillId="6" borderId="0" xfId="0" applyFont="1" applyFill="1" applyAlignment="1">
      <alignment vertical="center"/>
    </xf>
    <xf numFmtId="0" fontId="0" fillId="6" borderId="0" xfId="0" applyFill="1" applyAlignment="1">
      <alignment vertical="center"/>
    </xf>
    <xf numFmtId="164" fontId="0" fillId="6" borderId="0" xfId="0" applyNumberFormat="1" applyFill="1" applyAlignment="1">
      <alignment vertical="center"/>
    </xf>
    <xf numFmtId="0" fontId="0" fillId="0" borderId="0" xfId="0" applyAlignment="1">
      <alignment horizontal="center"/>
    </xf>
    <xf numFmtId="164" fontId="0" fillId="0" borderId="0" xfId="0" applyNumberFormat="1" applyAlignment="1"/>
    <xf numFmtId="0" fontId="0" fillId="2" borderId="2" xfId="0" applyFill="1" applyBorder="1" applyAlignment="1">
      <alignment horizontal="center"/>
    </xf>
    <xf numFmtId="0" fontId="0" fillId="2" borderId="2" xfId="0" applyFill="1" applyBorder="1" applyAlignment="1"/>
    <xf numFmtId="164" fontId="0" fillId="2" borderId="2" xfId="0" applyNumberFormat="1" applyFill="1" applyBorder="1" applyAlignment="1"/>
    <xf numFmtId="0" fontId="0" fillId="3" borderId="0" xfId="0" applyFill="1" applyAlignment="1">
      <alignment horizontal="center"/>
    </xf>
    <xf numFmtId="0" fontId="0" fillId="3" borderId="0" xfId="0" applyFill="1" applyAlignment="1"/>
    <xf numFmtId="164" fontId="0" fillId="3" borderId="0" xfId="0" applyNumberFormat="1" applyFill="1" applyAlignment="1"/>
    <xf numFmtId="0" fontId="0" fillId="5" borderId="2" xfId="0" applyFill="1" applyBorder="1" applyAlignment="1">
      <alignment horizontal="center"/>
    </xf>
    <xf numFmtId="0" fontId="0" fillId="5" borderId="2" xfId="0" applyFill="1" applyBorder="1" applyAlignment="1"/>
    <xf numFmtId="164" fontId="1" fillId="5" borderId="2" xfId="0" applyNumberFormat="1" applyFont="1" applyFill="1" applyBorder="1" applyAlignment="1"/>
    <xf numFmtId="0" fontId="2" fillId="0" borderId="0" xfId="0" applyFont="1" applyAlignment="1">
      <alignment horizontal="center" vertical="center"/>
    </xf>
    <xf numFmtId="164" fontId="2" fillId="0" borderId="0" xfId="0" applyNumberFormat="1" applyFont="1"/>
    <xf numFmtId="0" fontId="0" fillId="0" borderId="0" xfId="0" applyAlignment="1">
      <alignment horizontal="center" vertical="top" wrapText="1"/>
    </xf>
    <xf numFmtId="0" fontId="0" fillId="0" borderId="0" xfId="0" applyAlignment="1">
      <alignment vertical="top"/>
    </xf>
    <xf numFmtId="164" fontId="0" fillId="0" borderId="0" xfId="0" applyNumberFormat="1" applyAlignment="1">
      <alignment vertical="top"/>
    </xf>
    <xf numFmtId="0" fontId="0" fillId="0" borderId="0" xfId="0" applyAlignment="1">
      <alignment horizontal="center" vertical="top"/>
    </xf>
    <xf numFmtId="0" fontId="0" fillId="0" borderId="0" xfId="0" applyAlignment="1">
      <alignment vertical="top" wrapText="1"/>
    </xf>
    <xf numFmtId="164" fontId="1" fillId="0" borderId="0" xfId="0" applyNumberFormat="1" applyFont="1"/>
    <xf numFmtId="0" fontId="5" fillId="0" borderId="0" xfId="0" applyFont="1" applyAlignment="1">
      <alignment horizontal="justify" vertical="center" wrapText="1"/>
    </xf>
    <xf numFmtId="0" fontId="5" fillId="0" borderId="0" xfId="0" applyFont="1" applyAlignment="1">
      <alignment horizontal="justify" vertical="top" wrapText="1"/>
    </xf>
    <xf numFmtId="0" fontId="0" fillId="0" borderId="0" xfId="0" applyAlignment="1">
      <alignment horizontal="justify" vertical="top" wrapText="1"/>
    </xf>
    <xf numFmtId="0" fontId="1" fillId="4" borderId="2" xfId="0" applyFont="1" applyFill="1" applyBorder="1" applyAlignment="1">
      <alignment horizontal="center"/>
    </xf>
    <xf numFmtId="0" fontId="1" fillId="5" borderId="2" xfId="0" applyFont="1" applyFill="1" applyBorder="1" applyAlignment="1">
      <alignment horizontal="center"/>
    </xf>
    <xf numFmtId="164" fontId="0" fillId="0" borderId="0" xfId="0" applyNumberFormat="1" applyAlignment="1">
      <alignment horizontal="center"/>
    </xf>
    <xf numFmtId="0" fontId="1" fillId="3" borderId="0" xfId="0" applyFont="1" applyFill="1" applyAlignment="1">
      <alignment horizontal="center"/>
    </xf>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tabSelected="1" view="pageLayout" topLeftCell="A133" zoomScale="110" zoomScaleNormal="100" zoomScaleSheetLayoutView="100" zoomScalePageLayoutView="110" workbookViewId="0">
      <selection activeCell="H152" sqref="H152"/>
    </sheetView>
  </sheetViews>
  <sheetFormatPr defaultRowHeight="14.4" x14ac:dyDescent="0.3"/>
  <cols>
    <col min="1" max="1" width="4.6640625" style="3" customWidth="1"/>
    <col min="2" max="2" width="15.109375" customWidth="1"/>
    <col min="4" max="4" width="11" customWidth="1"/>
    <col min="7" max="7" width="10.109375" customWidth="1"/>
    <col min="8" max="8" width="8.88671875" style="18"/>
    <col min="9" max="9" width="10.88671875" style="18" customWidth="1"/>
    <col min="10" max="10" width="10.6640625" style="18" customWidth="1"/>
  </cols>
  <sheetData>
    <row r="1" spans="1:10" s="1" customFormat="1" ht="15.6" x14ac:dyDescent="0.3">
      <c r="A1" s="37"/>
      <c r="B1" s="1" t="s">
        <v>57</v>
      </c>
      <c r="C1" s="1" t="s">
        <v>62</v>
      </c>
      <c r="H1" s="38"/>
      <c r="I1" s="38"/>
      <c r="J1" s="38"/>
    </row>
    <row r="2" spans="1:10" s="1" customFormat="1" ht="15.75" x14ac:dyDescent="0.25">
      <c r="A2" s="37"/>
      <c r="C2" s="1" t="s">
        <v>63</v>
      </c>
      <c r="H2" s="38"/>
      <c r="I2" s="38"/>
      <c r="J2" s="38"/>
    </row>
    <row r="3" spans="1:10" s="1" customFormat="1" ht="15.75" x14ac:dyDescent="0.25">
      <c r="A3" s="37"/>
      <c r="H3" s="38"/>
      <c r="I3" s="38"/>
      <c r="J3" s="38"/>
    </row>
    <row r="4" spans="1:10" s="1" customFormat="1" ht="15.6" x14ac:dyDescent="0.3">
      <c r="A4" s="37"/>
      <c r="B4" s="1" t="s">
        <v>58</v>
      </c>
      <c r="C4" s="1" t="s">
        <v>61</v>
      </c>
      <c r="H4" s="38"/>
      <c r="I4" s="38"/>
      <c r="J4" s="38"/>
    </row>
    <row r="5" spans="1:10" s="1" customFormat="1" ht="15.6" x14ac:dyDescent="0.3">
      <c r="A5" s="37"/>
      <c r="C5" s="1" t="s">
        <v>64</v>
      </c>
      <c r="H5" s="38"/>
      <c r="I5" s="38"/>
      <c r="J5" s="38"/>
    </row>
    <row r="6" spans="1:10" s="1" customFormat="1" ht="15.6" x14ac:dyDescent="0.3">
      <c r="A6" s="37"/>
      <c r="C6" s="1" t="s">
        <v>65</v>
      </c>
      <c r="H6" s="38"/>
      <c r="I6" s="38"/>
      <c r="J6" s="38"/>
    </row>
    <row r="9" spans="1:10" ht="18" x14ac:dyDescent="0.35">
      <c r="B9" s="5" t="s">
        <v>77</v>
      </c>
      <c r="C9" s="1"/>
      <c r="D9" s="1"/>
      <c r="E9" s="1"/>
      <c r="F9" s="1"/>
    </row>
    <row r="11" spans="1:10" s="43" customFormat="1" ht="52.5" customHeight="1" x14ac:dyDescent="0.3">
      <c r="A11" s="39"/>
      <c r="B11" s="46" t="s">
        <v>66</v>
      </c>
      <c r="C11" s="46"/>
      <c r="D11" s="46"/>
      <c r="E11" s="46"/>
      <c r="F11" s="46"/>
      <c r="G11" s="46"/>
      <c r="H11" s="46"/>
      <c r="I11" s="46"/>
      <c r="J11" s="46"/>
    </row>
    <row r="12" spans="1:10" s="2" customFormat="1" ht="168" customHeight="1" x14ac:dyDescent="0.3">
      <c r="A12" s="4"/>
      <c r="B12" s="45" t="s">
        <v>67</v>
      </c>
      <c r="C12" s="45"/>
      <c r="D12" s="45"/>
      <c r="E12" s="45"/>
      <c r="F12" s="45"/>
      <c r="G12" s="45"/>
      <c r="H12" s="45"/>
      <c r="I12" s="45"/>
      <c r="J12" s="45"/>
    </row>
    <row r="13" spans="1:10" s="2" customFormat="1" ht="132" customHeight="1" x14ac:dyDescent="0.3">
      <c r="A13" s="4"/>
      <c r="B13" s="45" t="s">
        <v>68</v>
      </c>
      <c r="C13" s="45"/>
      <c r="D13" s="45"/>
      <c r="E13" s="45"/>
      <c r="F13" s="45"/>
      <c r="G13" s="45"/>
      <c r="H13" s="45"/>
      <c r="I13" s="45"/>
      <c r="J13" s="45"/>
    </row>
    <row r="14" spans="1:10" s="2" customFormat="1" ht="65.25" customHeight="1" x14ac:dyDescent="0.3">
      <c r="A14" s="4"/>
      <c r="B14" s="45" t="s">
        <v>0</v>
      </c>
      <c r="C14" s="45"/>
      <c r="D14" s="45"/>
      <c r="E14" s="45"/>
      <c r="F14" s="45"/>
      <c r="G14" s="45"/>
      <c r="H14" s="45"/>
      <c r="I14" s="45"/>
      <c r="J14" s="45"/>
    </row>
    <row r="15" spans="1:10" s="2" customFormat="1" ht="4.5" customHeight="1" x14ac:dyDescent="0.25">
      <c r="A15" s="4"/>
      <c r="B15" s="45"/>
      <c r="C15" s="45"/>
      <c r="D15" s="45"/>
      <c r="E15" s="45"/>
      <c r="F15" s="45"/>
      <c r="G15" s="45"/>
      <c r="H15" s="45"/>
      <c r="I15" s="45"/>
      <c r="J15" s="45"/>
    </row>
    <row r="16" spans="1:10" s="2" customFormat="1" ht="50.25" customHeight="1" x14ac:dyDescent="0.3">
      <c r="A16" s="4"/>
      <c r="B16" s="45" t="s">
        <v>1</v>
      </c>
      <c r="C16" s="45"/>
      <c r="D16" s="45"/>
      <c r="E16" s="45"/>
      <c r="F16" s="45"/>
      <c r="G16" s="45"/>
      <c r="H16" s="45"/>
      <c r="I16" s="45"/>
      <c r="J16" s="45"/>
    </row>
    <row r="17" spans="1:10" s="2" customFormat="1" ht="53.25" customHeight="1" x14ac:dyDescent="0.3">
      <c r="A17" s="4"/>
      <c r="B17" s="45" t="s">
        <v>2</v>
      </c>
      <c r="C17" s="45"/>
      <c r="D17" s="45"/>
      <c r="E17" s="45"/>
      <c r="F17" s="45"/>
      <c r="G17" s="45"/>
      <c r="H17" s="45"/>
      <c r="I17" s="45"/>
      <c r="J17" s="45"/>
    </row>
    <row r="18" spans="1:10" s="2" customFormat="1" ht="57" customHeight="1" x14ac:dyDescent="0.3">
      <c r="A18" s="4"/>
      <c r="B18" s="45" t="s">
        <v>3</v>
      </c>
      <c r="C18" s="45"/>
      <c r="D18" s="45"/>
      <c r="E18" s="45"/>
      <c r="F18" s="45"/>
      <c r="G18" s="45"/>
      <c r="H18" s="45"/>
      <c r="I18" s="45"/>
      <c r="J18" s="45"/>
    </row>
    <row r="19" spans="1:10" s="2" customFormat="1" ht="35.25" customHeight="1" x14ac:dyDescent="0.3">
      <c r="A19" s="4"/>
      <c r="B19" s="45" t="s">
        <v>4</v>
      </c>
      <c r="C19" s="45"/>
      <c r="D19" s="45"/>
      <c r="E19" s="45"/>
      <c r="F19" s="45"/>
      <c r="G19" s="45"/>
      <c r="H19" s="45"/>
      <c r="I19" s="45"/>
      <c r="J19" s="45"/>
    </row>
    <row r="20" spans="1:10" s="2" customFormat="1" ht="57" customHeight="1" x14ac:dyDescent="0.3">
      <c r="A20" s="4"/>
      <c r="B20" s="45" t="s">
        <v>5</v>
      </c>
      <c r="C20" s="45"/>
      <c r="D20" s="45"/>
      <c r="E20" s="45"/>
      <c r="F20" s="45"/>
      <c r="G20" s="45"/>
      <c r="H20" s="45"/>
      <c r="I20" s="45"/>
      <c r="J20" s="45"/>
    </row>
    <row r="21" spans="1:10" s="2" customFormat="1" ht="57" customHeight="1" x14ac:dyDescent="0.3">
      <c r="A21" s="4"/>
      <c r="B21" s="45" t="s">
        <v>69</v>
      </c>
      <c r="C21" s="45"/>
      <c r="D21" s="45"/>
      <c r="E21" s="45"/>
      <c r="F21" s="45"/>
      <c r="G21" s="45"/>
      <c r="H21" s="45"/>
      <c r="I21" s="45"/>
      <c r="J21" s="45"/>
    </row>
    <row r="22" spans="1:10" ht="16.5" customHeight="1" x14ac:dyDescent="0.3">
      <c r="A22" s="6"/>
      <c r="B22" s="7"/>
      <c r="C22" s="7"/>
      <c r="D22" s="7"/>
      <c r="E22" s="7"/>
      <c r="F22" s="7"/>
      <c r="G22" s="8" t="s">
        <v>10</v>
      </c>
      <c r="H22" s="9" t="s">
        <v>11</v>
      </c>
      <c r="I22" s="9" t="s">
        <v>12</v>
      </c>
      <c r="J22" s="9" t="s">
        <v>13</v>
      </c>
    </row>
    <row r="23" spans="1:10" ht="16.5" customHeight="1" x14ac:dyDescent="0.25">
      <c r="A23"/>
      <c r="H23"/>
      <c r="I23"/>
      <c r="J23"/>
    </row>
    <row r="24" spans="1:10" ht="17.25" customHeight="1" x14ac:dyDescent="0.35">
      <c r="B24" s="5" t="s">
        <v>6</v>
      </c>
      <c r="C24" s="5"/>
      <c r="D24" s="5"/>
    </row>
    <row r="25" spans="1:10" ht="16.5" customHeight="1" x14ac:dyDescent="0.3">
      <c r="B25" s="5"/>
      <c r="C25" s="5"/>
      <c r="D25" s="5"/>
    </row>
    <row r="26" spans="1:10" ht="15.75" x14ac:dyDescent="0.25">
      <c r="A26" s="10" t="s">
        <v>7</v>
      </c>
      <c r="B26" s="11" t="s">
        <v>8</v>
      </c>
      <c r="C26" s="11"/>
      <c r="D26" s="12"/>
      <c r="E26" s="12"/>
      <c r="F26" s="12"/>
      <c r="G26" s="12"/>
      <c r="H26" s="19"/>
      <c r="I26" s="19"/>
      <c r="J26" s="19"/>
    </row>
    <row r="28" spans="1:10" s="2" customFormat="1" ht="153" customHeight="1" x14ac:dyDescent="0.3">
      <c r="A28" s="39" t="s">
        <v>9</v>
      </c>
      <c r="B28" s="47" t="s">
        <v>93</v>
      </c>
      <c r="C28" s="47"/>
      <c r="D28" s="47"/>
      <c r="E28" s="47"/>
      <c r="H28" s="20"/>
      <c r="I28" s="20"/>
      <c r="J28" s="20"/>
    </row>
    <row r="29" spans="1:10" x14ac:dyDescent="0.3">
      <c r="B29" t="s">
        <v>14</v>
      </c>
      <c r="G29" t="s">
        <v>15</v>
      </c>
      <c r="H29" s="18">
        <v>1</v>
      </c>
    </row>
    <row r="32" spans="1:10" s="2" customFormat="1" ht="122.25" customHeight="1" x14ac:dyDescent="0.3">
      <c r="A32" s="39" t="s">
        <v>16</v>
      </c>
      <c r="B32" s="47" t="s">
        <v>59</v>
      </c>
      <c r="C32" s="47"/>
      <c r="D32" s="47"/>
      <c r="E32" s="47"/>
      <c r="H32" s="20"/>
      <c r="I32" s="20"/>
      <c r="J32" s="20"/>
    </row>
    <row r="33" spans="1:10" x14ac:dyDescent="0.3">
      <c r="B33" t="s">
        <v>17</v>
      </c>
      <c r="G33" t="s">
        <v>18</v>
      </c>
      <c r="H33" s="18">
        <v>112</v>
      </c>
    </row>
    <row r="36" spans="1:10" s="2" customFormat="1" ht="62.25" customHeight="1" x14ac:dyDescent="0.3">
      <c r="A36" s="39" t="s">
        <v>19</v>
      </c>
      <c r="B36" s="47" t="s">
        <v>78</v>
      </c>
      <c r="C36" s="47"/>
      <c r="D36" s="47"/>
      <c r="E36" s="47"/>
      <c r="H36" s="20"/>
      <c r="I36" s="20"/>
      <c r="J36" s="20"/>
    </row>
    <row r="37" spans="1:10" x14ac:dyDescent="0.3">
      <c r="B37" t="s">
        <v>14</v>
      </c>
      <c r="G37" t="s">
        <v>15</v>
      </c>
      <c r="H37" s="18">
        <v>1</v>
      </c>
    </row>
    <row r="39" spans="1:10" ht="15" x14ac:dyDescent="0.25">
      <c r="A39" s="15"/>
      <c r="B39" s="16"/>
      <c r="C39" s="16"/>
      <c r="D39" s="16"/>
      <c r="E39" s="16"/>
      <c r="F39" s="16"/>
      <c r="G39" s="16"/>
      <c r="H39" s="48" t="s">
        <v>22</v>
      </c>
      <c r="I39" s="48"/>
      <c r="J39" s="21">
        <f>SUM(J29:J37)</f>
        <v>0</v>
      </c>
    </row>
    <row r="40" spans="1:10" ht="15" customHeight="1" x14ac:dyDescent="0.25"/>
    <row r="41" spans="1:10" ht="13.5" customHeight="1" x14ac:dyDescent="0.25"/>
    <row r="42" spans="1:10" x14ac:dyDescent="0.3">
      <c r="A42" s="13" t="s">
        <v>23</v>
      </c>
      <c r="B42" s="14" t="s">
        <v>24</v>
      </c>
      <c r="C42" s="14"/>
      <c r="D42" s="14"/>
      <c r="E42" s="12"/>
      <c r="F42" s="12"/>
      <c r="G42" s="12"/>
      <c r="H42" s="19"/>
      <c r="I42" s="19"/>
      <c r="J42" s="19"/>
    </row>
    <row r="44" spans="1:10" s="2" customFormat="1" ht="108" customHeight="1" x14ac:dyDescent="0.3">
      <c r="A44" s="39" t="s">
        <v>9</v>
      </c>
      <c r="B44" s="47" t="s">
        <v>83</v>
      </c>
      <c r="C44" s="47"/>
      <c r="D44" s="47"/>
      <c r="E44" s="47"/>
      <c r="H44" s="20"/>
      <c r="I44" s="20"/>
      <c r="J44" s="20"/>
    </row>
    <row r="45" spans="1:10" x14ac:dyDescent="0.3">
      <c r="B45" t="s">
        <v>14</v>
      </c>
      <c r="G45" t="s">
        <v>82</v>
      </c>
      <c r="H45" s="18">
        <v>1</v>
      </c>
    </row>
    <row r="47" spans="1:10" s="2" customFormat="1" ht="46.5" customHeight="1" x14ac:dyDescent="0.3">
      <c r="B47" s="47" t="s">
        <v>73</v>
      </c>
      <c r="C47" s="47"/>
      <c r="D47" s="47"/>
      <c r="E47" s="47"/>
      <c r="H47" s="20"/>
      <c r="I47" s="20"/>
      <c r="J47" s="20"/>
    </row>
    <row r="48" spans="1:10" ht="16.5" customHeight="1" x14ac:dyDescent="0.3">
      <c r="A48" s="39"/>
      <c r="B48" t="s">
        <v>79</v>
      </c>
      <c r="G48" t="s">
        <v>40</v>
      </c>
      <c r="H48" s="18">
        <v>28.8</v>
      </c>
    </row>
    <row r="49" spans="1:10" ht="15" x14ac:dyDescent="0.25">
      <c r="A49" s="39"/>
    </row>
    <row r="50" spans="1:10" ht="15" x14ac:dyDescent="0.25">
      <c r="A50" s="39"/>
    </row>
    <row r="51" spans="1:10" ht="17.25" customHeight="1" x14ac:dyDescent="0.3">
      <c r="A51" s="39" t="s">
        <v>19</v>
      </c>
      <c r="B51" t="s">
        <v>74</v>
      </c>
    </row>
    <row r="52" spans="1:10" x14ac:dyDescent="0.3">
      <c r="A52" s="6"/>
      <c r="B52" s="7"/>
      <c r="C52" s="7"/>
      <c r="D52" s="7"/>
      <c r="E52" s="7"/>
      <c r="F52" s="7"/>
      <c r="G52" s="8" t="s">
        <v>10</v>
      </c>
      <c r="H52" s="9" t="s">
        <v>11</v>
      </c>
      <c r="I52" s="9" t="s">
        <v>12</v>
      </c>
      <c r="J52" s="9" t="s">
        <v>13</v>
      </c>
    </row>
    <row r="53" spans="1:10" ht="15" x14ac:dyDescent="0.25">
      <c r="A53" s="39"/>
    </row>
    <row r="54" spans="1:10" s="2" customFormat="1" ht="154.5" customHeight="1" x14ac:dyDescent="0.3">
      <c r="A54" s="39"/>
      <c r="B54" s="47" t="s">
        <v>80</v>
      </c>
      <c r="C54" s="47"/>
      <c r="D54" s="47"/>
      <c r="E54" s="47"/>
      <c r="H54" s="20"/>
      <c r="I54" s="20"/>
      <c r="J54" s="20"/>
    </row>
    <row r="55" spans="1:10" x14ac:dyDescent="0.3">
      <c r="B55" t="s">
        <v>27</v>
      </c>
      <c r="G55" t="s">
        <v>28</v>
      </c>
      <c r="H55" s="18">
        <v>355.6</v>
      </c>
    </row>
    <row r="57" spans="1:10" s="2" customFormat="1" ht="61.5" customHeight="1" x14ac:dyDescent="0.3">
      <c r="A57" s="39" t="s">
        <v>20</v>
      </c>
      <c r="B57" s="47" t="s">
        <v>70</v>
      </c>
      <c r="C57" s="47"/>
      <c r="D57" s="47"/>
      <c r="E57" s="47"/>
      <c r="H57" s="20"/>
      <c r="I57" s="20"/>
      <c r="J57" s="20"/>
    </row>
    <row r="58" spans="1:10" x14ac:dyDescent="0.3">
      <c r="B58" t="s">
        <v>29</v>
      </c>
      <c r="G58" t="s">
        <v>28</v>
      </c>
      <c r="H58" s="18">
        <v>32.200000000000003</v>
      </c>
    </row>
    <row r="61" spans="1:10" ht="196.5" customHeight="1" x14ac:dyDescent="0.3">
      <c r="A61" s="39" t="s">
        <v>21</v>
      </c>
      <c r="B61" s="47" t="s">
        <v>85</v>
      </c>
      <c r="C61" s="47"/>
      <c r="D61" s="47"/>
      <c r="E61" s="47"/>
    </row>
    <row r="62" spans="1:10" x14ac:dyDescent="0.3">
      <c r="B62" t="s">
        <v>84</v>
      </c>
      <c r="G62" t="s">
        <v>28</v>
      </c>
      <c r="H62" s="18">
        <v>506</v>
      </c>
    </row>
    <row r="65" spans="1:10" s="2" customFormat="1" ht="137.25" customHeight="1" x14ac:dyDescent="0.3">
      <c r="A65" s="39" t="s">
        <v>30</v>
      </c>
      <c r="B65" s="47" t="s">
        <v>81</v>
      </c>
      <c r="C65" s="47"/>
      <c r="D65" s="47"/>
      <c r="E65" s="47"/>
      <c r="H65" s="20"/>
      <c r="I65" s="20"/>
      <c r="J65" s="20"/>
    </row>
    <row r="66" spans="1:10" x14ac:dyDescent="0.3">
      <c r="B66" t="s">
        <v>14</v>
      </c>
      <c r="G66" t="s">
        <v>15</v>
      </c>
      <c r="H66" s="18">
        <v>1</v>
      </c>
    </row>
    <row r="69" spans="1:10" s="2" customFormat="1" ht="123" customHeight="1" x14ac:dyDescent="0.3">
      <c r="A69" s="39" t="s">
        <v>31</v>
      </c>
      <c r="B69" s="47" t="s">
        <v>71</v>
      </c>
      <c r="C69" s="47"/>
      <c r="D69" s="47"/>
      <c r="E69" s="47"/>
      <c r="H69" s="20"/>
      <c r="I69" s="20"/>
      <c r="J69" s="20"/>
    </row>
    <row r="70" spans="1:10" x14ac:dyDescent="0.3">
      <c r="B70" t="s">
        <v>26</v>
      </c>
    </row>
    <row r="71" spans="1:10" x14ac:dyDescent="0.3">
      <c r="A71" s="6"/>
      <c r="B71" s="7"/>
      <c r="C71" s="7"/>
      <c r="D71" s="7"/>
      <c r="E71" s="7"/>
      <c r="F71" s="7"/>
      <c r="G71" s="8" t="s">
        <v>10</v>
      </c>
      <c r="H71" s="9" t="s">
        <v>11</v>
      </c>
      <c r="I71" s="9" t="s">
        <v>12</v>
      </c>
      <c r="J71" s="9" t="s">
        <v>13</v>
      </c>
    </row>
    <row r="72" spans="1:10" ht="15" x14ac:dyDescent="0.25">
      <c r="A72"/>
      <c r="H72"/>
      <c r="I72"/>
      <c r="J72"/>
    </row>
    <row r="73" spans="1:10" ht="15" x14ac:dyDescent="0.25">
      <c r="A73" s="3" t="s">
        <v>33</v>
      </c>
      <c r="B73" t="s">
        <v>32</v>
      </c>
      <c r="G73" t="s">
        <v>25</v>
      </c>
      <c r="H73" s="18">
        <v>30</v>
      </c>
    </row>
    <row r="74" spans="1:10" ht="15" x14ac:dyDescent="0.25">
      <c r="A74" s="3" t="s">
        <v>33</v>
      </c>
      <c r="B74" t="s">
        <v>72</v>
      </c>
      <c r="G74" t="s">
        <v>28</v>
      </c>
      <c r="H74" s="18">
        <v>92</v>
      </c>
    </row>
    <row r="76" spans="1:10" ht="15.75" customHeight="1" x14ac:dyDescent="0.25"/>
    <row r="77" spans="1:10" ht="63" customHeight="1" x14ac:dyDescent="0.3">
      <c r="A77" s="39" t="s">
        <v>34</v>
      </c>
      <c r="B77" s="47" t="s">
        <v>76</v>
      </c>
      <c r="C77" s="47"/>
      <c r="D77" s="47"/>
      <c r="E77" s="47"/>
      <c r="F77" s="2"/>
      <c r="G77" s="2"/>
      <c r="H77" s="20"/>
      <c r="I77" s="20"/>
      <c r="J77" s="20"/>
    </row>
    <row r="78" spans="1:10" x14ac:dyDescent="0.3">
      <c r="B78" t="s">
        <v>26</v>
      </c>
    </row>
    <row r="80" spans="1:10" ht="15" customHeight="1" x14ac:dyDescent="0.3">
      <c r="A80" s="3" t="s">
        <v>33</v>
      </c>
      <c r="B80" s="40" t="s">
        <v>75</v>
      </c>
      <c r="G80" t="s">
        <v>25</v>
      </c>
      <c r="H80" s="18">
        <v>1</v>
      </c>
    </row>
    <row r="81" spans="1:10" ht="15" x14ac:dyDescent="0.25">
      <c r="A81" s="42" t="s">
        <v>33</v>
      </c>
      <c r="B81" s="40" t="s">
        <v>35</v>
      </c>
      <c r="C81" s="40"/>
      <c r="D81" s="40"/>
      <c r="E81" s="40"/>
      <c r="F81" s="40"/>
      <c r="G81" s="40" t="s">
        <v>25</v>
      </c>
      <c r="H81" s="41">
        <v>2</v>
      </c>
      <c r="I81" s="41"/>
      <c r="J81" s="41"/>
    </row>
    <row r="82" spans="1:10" ht="15" x14ac:dyDescent="0.25">
      <c r="A82" s="15"/>
      <c r="B82" s="16"/>
      <c r="C82" s="16"/>
      <c r="D82" s="16"/>
      <c r="E82" s="16"/>
      <c r="F82" s="16"/>
      <c r="G82" s="16"/>
      <c r="H82" s="48" t="s">
        <v>36</v>
      </c>
      <c r="I82" s="48"/>
      <c r="J82" s="21">
        <f>SUM(J45:J81)</f>
        <v>0</v>
      </c>
    </row>
    <row r="85" spans="1:10" ht="15.6" x14ac:dyDescent="0.3">
      <c r="A85" s="10" t="s">
        <v>37</v>
      </c>
      <c r="B85" s="11" t="s">
        <v>38</v>
      </c>
      <c r="C85" s="11"/>
      <c r="D85" s="11"/>
      <c r="E85" s="12"/>
      <c r="F85" s="12"/>
      <c r="G85" s="12"/>
      <c r="H85" s="19"/>
      <c r="I85" s="19"/>
      <c r="J85" s="19"/>
    </row>
    <row r="86" spans="1:10" ht="15" x14ac:dyDescent="0.25">
      <c r="A86"/>
      <c r="H86"/>
      <c r="I86"/>
      <c r="J86"/>
    </row>
    <row r="87" spans="1:10" ht="195" customHeight="1" x14ac:dyDescent="0.3">
      <c r="A87" s="39" t="s">
        <v>9</v>
      </c>
      <c r="B87" s="47" t="s">
        <v>86</v>
      </c>
      <c r="C87" s="47"/>
      <c r="D87" s="47"/>
      <c r="E87" s="47"/>
      <c r="F87" s="2"/>
      <c r="G87" s="2"/>
      <c r="H87" s="20"/>
      <c r="I87" s="20"/>
      <c r="J87" s="20"/>
    </row>
    <row r="88" spans="1:10" x14ac:dyDescent="0.3">
      <c r="B88" t="s">
        <v>39</v>
      </c>
      <c r="G88" t="s">
        <v>40</v>
      </c>
      <c r="H88" s="18">
        <v>96.4</v>
      </c>
    </row>
    <row r="91" spans="1:10" ht="106.5" customHeight="1" x14ac:dyDescent="0.3">
      <c r="A91" s="39" t="s">
        <v>19</v>
      </c>
      <c r="B91" s="47" t="s">
        <v>88</v>
      </c>
      <c r="C91" s="47"/>
      <c r="D91" s="47"/>
      <c r="E91" s="47"/>
      <c r="F91" s="2"/>
      <c r="G91" s="2"/>
      <c r="H91" s="20"/>
      <c r="I91" s="20"/>
      <c r="J91" s="20"/>
    </row>
    <row r="92" spans="1:10" ht="14.25" customHeight="1" x14ac:dyDescent="0.3">
      <c r="B92" t="s">
        <v>87</v>
      </c>
      <c r="G92" t="s">
        <v>40</v>
      </c>
      <c r="H92" s="18">
        <v>38.4</v>
      </c>
    </row>
    <row r="93" spans="1:10" ht="14.25" customHeight="1" x14ac:dyDescent="0.25"/>
    <row r="94" spans="1:10" s="2" customFormat="1" ht="15" customHeight="1" x14ac:dyDescent="0.25">
      <c r="A94" s="3"/>
      <c r="B94"/>
      <c r="C94"/>
      <c r="D94"/>
      <c r="E94"/>
      <c r="F94"/>
      <c r="G94"/>
      <c r="H94" s="18"/>
      <c r="I94" s="18"/>
      <c r="J94" s="18"/>
    </row>
    <row r="95" spans="1:10" ht="120.75" customHeight="1" x14ac:dyDescent="0.3">
      <c r="A95" s="39" t="s">
        <v>20</v>
      </c>
      <c r="B95" s="47" t="s">
        <v>89</v>
      </c>
      <c r="C95" s="47"/>
      <c r="D95" s="47"/>
      <c r="E95" s="47"/>
      <c r="F95" s="2"/>
      <c r="G95" s="2"/>
      <c r="H95" s="20"/>
      <c r="I95" s="20"/>
      <c r="J95" s="20"/>
    </row>
    <row r="96" spans="1:10" x14ac:dyDescent="0.3">
      <c r="B96" t="s">
        <v>79</v>
      </c>
      <c r="G96" t="s">
        <v>40</v>
      </c>
      <c r="H96" s="18">
        <v>98.1</v>
      </c>
    </row>
    <row r="98" spans="1:10" ht="15" x14ac:dyDescent="0.25">
      <c r="A98" s="15"/>
      <c r="B98" s="16"/>
      <c r="C98" s="16"/>
      <c r="D98" s="16"/>
      <c r="E98" s="16"/>
      <c r="F98" s="16"/>
      <c r="G98" s="16"/>
      <c r="H98" s="48" t="s">
        <v>41</v>
      </c>
      <c r="I98" s="48"/>
      <c r="J98" s="21">
        <f>SUM(J88:J96)</f>
        <v>0</v>
      </c>
    </row>
    <row r="102" spans="1:10" x14ac:dyDescent="0.3">
      <c r="A102" s="6"/>
      <c r="B102" s="7"/>
      <c r="C102" s="7"/>
      <c r="D102" s="7"/>
      <c r="E102" s="7"/>
      <c r="F102" s="7"/>
      <c r="G102" s="8" t="s">
        <v>10</v>
      </c>
      <c r="H102" s="9" t="s">
        <v>11</v>
      </c>
      <c r="I102" s="9" t="s">
        <v>12</v>
      </c>
      <c r="J102" s="9" t="s">
        <v>13</v>
      </c>
    </row>
    <row r="105" spans="1:10" ht="15.6" x14ac:dyDescent="0.3">
      <c r="A105" s="10" t="s">
        <v>42</v>
      </c>
      <c r="B105" s="11" t="s">
        <v>43</v>
      </c>
      <c r="C105" s="11"/>
      <c r="D105" s="12"/>
      <c r="E105" s="12"/>
      <c r="F105" s="12"/>
      <c r="G105" s="12"/>
      <c r="H105" s="19"/>
      <c r="I105" s="19"/>
      <c r="J105" s="19"/>
    </row>
    <row r="106" spans="1:10" s="2" customFormat="1" ht="15" customHeight="1" x14ac:dyDescent="0.25">
      <c r="A106" s="3"/>
      <c r="B106"/>
      <c r="C106"/>
      <c r="D106"/>
      <c r="E106"/>
      <c r="F106"/>
      <c r="G106"/>
      <c r="H106" s="18"/>
      <c r="I106" s="18"/>
      <c r="J106" s="18"/>
    </row>
    <row r="107" spans="1:10" ht="105.75" customHeight="1" x14ac:dyDescent="0.3">
      <c r="A107" s="39" t="s">
        <v>9</v>
      </c>
      <c r="B107" s="47" t="s">
        <v>94</v>
      </c>
      <c r="C107" s="47"/>
      <c r="D107" s="47"/>
      <c r="E107" s="47"/>
      <c r="F107" s="2"/>
      <c r="G107" s="2"/>
      <c r="H107" s="20"/>
      <c r="I107" s="20"/>
      <c r="J107" s="20"/>
    </row>
    <row r="108" spans="1:10" x14ac:dyDescent="0.3">
      <c r="B108" t="s">
        <v>44</v>
      </c>
    </row>
    <row r="110" spans="1:10" ht="15" x14ac:dyDescent="0.25">
      <c r="A110" s="3" t="s">
        <v>33</v>
      </c>
      <c r="B110" t="s">
        <v>45</v>
      </c>
      <c r="G110" t="s">
        <v>40</v>
      </c>
      <c r="H110" s="18">
        <v>56</v>
      </c>
    </row>
    <row r="111" spans="1:10" x14ac:dyDescent="0.3">
      <c r="A111" s="3" t="s">
        <v>33</v>
      </c>
      <c r="B111" t="s">
        <v>95</v>
      </c>
      <c r="G111" t="s">
        <v>40</v>
      </c>
      <c r="H111" s="18">
        <v>66</v>
      </c>
    </row>
    <row r="112" spans="1:10" ht="12.75" customHeight="1" x14ac:dyDescent="0.25"/>
    <row r="113" spans="1:10" s="2" customFormat="1" ht="15" customHeight="1" x14ac:dyDescent="0.25">
      <c r="A113" s="3"/>
      <c r="B113"/>
      <c r="C113"/>
      <c r="D113"/>
      <c r="E113"/>
      <c r="F113"/>
      <c r="G113"/>
      <c r="H113" s="18"/>
      <c r="I113" s="18"/>
      <c r="J113" s="18"/>
    </row>
    <row r="114" spans="1:10" ht="46.5" customHeight="1" x14ac:dyDescent="0.3">
      <c r="A114" s="39" t="s">
        <v>19</v>
      </c>
      <c r="B114" s="47" t="s">
        <v>60</v>
      </c>
      <c r="C114" s="47"/>
      <c r="D114" s="47"/>
      <c r="E114" s="47"/>
      <c r="F114" s="2"/>
      <c r="G114" s="2"/>
      <c r="H114" s="20"/>
      <c r="I114" s="20"/>
      <c r="J114" s="20"/>
    </row>
    <row r="115" spans="1:10" x14ac:dyDescent="0.3">
      <c r="B115" t="s">
        <v>46</v>
      </c>
      <c r="G115" t="s">
        <v>40</v>
      </c>
      <c r="H115" s="18">
        <v>6</v>
      </c>
    </row>
    <row r="117" spans="1:10" ht="15" x14ac:dyDescent="0.25">
      <c r="A117" s="15"/>
      <c r="B117" s="16"/>
      <c r="C117" s="16"/>
      <c r="D117" s="16"/>
      <c r="E117" s="16"/>
      <c r="F117" s="16"/>
      <c r="G117" s="16"/>
      <c r="H117" s="48" t="s">
        <v>47</v>
      </c>
      <c r="I117" s="48"/>
      <c r="J117" s="21">
        <f>SUM(J110:J115)</f>
        <v>0</v>
      </c>
    </row>
    <row r="128" spans="1:10" ht="15.75" x14ac:dyDescent="0.25">
      <c r="A128" s="17"/>
      <c r="B128" s="23" t="s">
        <v>48</v>
      </c>
      <c r="C128" s="23"/>
      <c r="D128" s="24"/>
      <c r="E128" s="24"/>
      <c r="F128" s="24"/>
      <c r="G128" s="24"/>
      <c r="H128" s="25"/>
      <c r="I128" s="25"/>
      <c r="J128" s="25"/>
    </row>
    <row r="129" spans="1:10" s="22" customFormat="1" ht="20.100000000000001" customHeight="1" x14ac:dyDescent="0.25">
      <c r="A129" s="3"/>
      <c r="B129"/>
      <c r="C129"/>
      <c r="D129"/>
      <c r="E129"/>
      <c r="F129"/>
      <c r="G129"/>
      <c r="H129" s="18"/>
      <c r="I129" s="18"/>
      <c r="J129" s="18"/>
    </row>
    <row r="130" spans="1:10" s="22" customFormat="1" ht="20.100000000000001" customHeight="1" x14ac:dyDescent="0.25">
      <c r="A130" s="26" t="s">
        <v>7</v>
      </c>
      <c r="B130" s="22" t="s">
        <v>49</v>
      </c>
      <c r="D130" s="22" t="s">
        <v>90</v>
      </c>
      <c r="H130" s="27"/>
      <c r="I130" s="27"/>
      <c r="J130" s="27">
        <f>SUM(J39)</f>
        <v>0</v>
      </c>
    </row>
    <row r="131" spans="1:10" s="22" customFormat="1" ht="20.100000000000001" customHeight="1" x14ac:dyDescent="0.3">
      <c r="A131" s="26" t="s">
        <v>23</v>
      </c>
      <c r="B131" s="22" t="s">
        <v>51</v>
      </c>
      <c r="E131" s="22" t="s">
        <v>50</v>
      </c>
      <c r="H131" s="27"/>
      <c r="I131" s="27"/>
      <c r="J131" s="27">
        <f>SUM(J82)</f>
        <v>0</v>
      </c>
    </row>
    <row r="132" spans="1:10" s="22" customFormat="1" ht="20.100000000000001" customHeight="1" x14ac:dyDescent="0.3">
      <c r="A132" s="26" t="s">
        <v>37</v>
      </c>
      <c r="B132" s="22" t="s">
        <v>52</v>
      </c>
      <c r="E132" s="22" t="s">
        <v>91</v>
      </c>
      <c r="H132" s="27"/>
      <c r="I132" s="27"/>
      <c r="J132" s="27">
        <f>SUM(J98)</f>
        <v>0</v>
      </c>
    </row>
    <row r="133" spans="1:10" s="22" customFormat="1" ht="20.100000000000001" customHeight="1" x14ac:dyDescent="0.3">
      <c r="A133" s="26" t="s">
        <v>42</v>
      </c>
      <c r="B133" s="22" t="s">
        <v>53</v>
      </c>
      <c r="D133" s="22" t="s">
        <v>90</v>
      </c>
      <c r="H133" s="27"/>
      <c r="I133" s="27"/>
      <c r="J133" s="27">
        <f>SUM(J117)</f>
        <v>0</v>
      </c>
    </row>
    <row r="134" spans="1:10" s="22" customFormat="1" ht="20.100000000000001" customHeight="1" x14ac:dyDescent="0.25">
      <c r="A134" s="26"/>
      <c r="H134" s="27"/>
      <c r="I134" s="27"/>
      <c r="J134" s="27"/>
    </row>
    <row r="135" spans="1:10" s="22" customFormat="1" ht="20.100000000000001" customHeight="1" x14ac:dyDescent="0.25">
      <c r="A135" s="28"/>
      <c r="B135" s="29"/>
      <c r="C135" s="29"/>
      <c r="D135" s="29"/>
      <c r="E135" s="29"/>
      <c r="F135" s="29"/>
      <c r="G135" s="29"/>
      <c r="H135" s="52" t="s">
        <v>54</v>
      </c>
      <c r="I135" s="52"/>
      <c r="J135" s="30">
        <f>SUM(J130:J133)</f>
        <v>0</v>
      </c>
    </row>
    <row r="136" spans="1:10" s="22" customFormat="1" ht="20.100000000000001" customHeight="1" x14ac:dyDescent="0.25">
      <c r="A136" s="31"/>
      <c r="B136" s="32"/>
      <c r="C136" s="32"/>
      <c r="D136" s="32"/>
      <c r="E136" s="32"/>
      <c r="F136" s="32"/>
      <c r="G136" s="32"/>
      <c r="H136" s="51" t="s">
        <v>56</v>
      </c>
      <c r="I136" s="51"/>
      <c r="J136" s="33">
        <f>J135*25%</f>
        <v>0</v>
      </c>
    </row>
    <row r="137" spans="1:10" ht="15" x14ac:dyDescent="0.25">
      <c r="A137" s="34"/>
      <c r="B137" s="35"/>
      <c r="C137" s="35"/>
      <c r="D137" s="35"/>
      <c r="E137" s="35"/>
      <c r="F137" s="35"/>
      <c r="G137" s="35"/>
      <c r="H137" s="49" t="s">
        <v>55</v>
      </c>
      <c r="I137" s="49"/>
      <c r="J137" s="36">
        <f>SUM(J135:J136)</f>
        <v>0</v>
      </c>
    </row>
    <row r="143" spans="1:10" x14ac:dyDescent="0.3">
      <c r="B143" t="s">
        <v>96</v>
      </c>
      <c r="H143" s="44" t="s">
        <v>97</v>
      </c>
    </row>
    <row r="145" spans="7:9" x14ac:dyDescent="0.3">
      <c r="G145" s="50" t="s">
        <v>92</v>
      </c>
      <c r="H145" s="50"/>
      <c r="I145" s="50"/>
    </row>
    <row r="146" spans="7:9" ht="15.75" customHeight="1" x14ac:dyDescent="0.25">
      <c r="H146" s="18" t="s">
        <v>98</v>
      </c>
    </row>
  </sheetData>
  <mergeCells count="35">
    <mergeCell ref="G145:I145"/>
    <mergeCell ref="B91:E91"/>
    <mergeCell ref="B95:E95"/>
    <mergeCell ref="H136:I136"/>
    <mergeCell ref="H98:I98"/>
    <mergeCell ref="B107:E107"/>
    <mergeCell ref="B114:E114"/>
    <mergeCell ref="H117:I117"/>
    <mergeCell ref="H135:I135"/>
    <mergeCell ref="B77:E77"/>
    <mergeCell ref="H137:I137"/>
    <mergeCell ref="H82:I82"/>
    <mergeCell ref="B87:E87"/>
    <mergeCell ref="B69:E69"/>
    <mergeCell ref="H39:I39"/>
    <mergeCell ref="B16:J16"/>
    <mergeCell ref="B17:J17"/>
    <mergeCell ref="B18:J18"/>
    <mergeCell ref="B19:J19"/>
    <mergeCell ref="B20:J20"/>
    <mergeCell ref="B21:J21"/>
    <mergeCell ref="B28:E28"/>
    <mergeCell ref="B32:E32"/>
    <mergeCell ref="B36:E36"/>
    <mergeCell ref="B44:E44"/>
    <mergeCell ref="B47:E47"/>
    <mergeCell ref="B54:E54"/>
    <mergeCell ref="B57:E57"/>
    <mergeCell ref="B65:E65"/>
    <mergeCell ref="B61:E61"/>
    <mergeCell ref="B15:J15"/>
    <mergeCell ref="B11:J11"/>
    <mergeCell ref="B12:J12"/>
    <mergeCell ref="B13:J13"/>
    <mergeCell ref="B14:J14"/>
  </mergeCells>
  <pageMargins left="0.70866141732283472" right="0.70866141732283472" top="0.74803149606299213" bottom="0.74803149606299213" header="0.31496062992125984" footer="0.31496062992125984"/>
  <pageSetup paperSize="9" scale="85" orientation="portrait" r:id="rId1"/>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dc:creator>
  <cp:lastModifiedBy>IvankaProjekti</cp:lastModifiedBy>
  <cp:lastPrinted>2021-03-09T05:57:31Z</cp:lastPrinted>
  <dcterms:created xsi:type="dcterms:W3CDTF">2019-08-30T07:13:53Z</dcterms:created>
  <dcterms:modified xsi:type="dcterms:W3CDTF">2021-03-13T07:39:42Z</dcterms:modified>
</cp:coreProperties>
</file>